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'Arkusz1'!$A$1:$K$86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<sst xmlns="http://schemas.openxmlformats.org/spreadsheetml/2006/main" count="134" uniqueCount="62">
  <si>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</si>
  <si>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</si>
  <si>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</si>
  <si>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</si>
  <si>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</si>
  <si>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</si>
  <si>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</si>
  <si>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</si>
  <si>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</si>
  <si>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</si>
  <si>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</si>
  <si>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</si>
  <si>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</si>
  <si>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</si>
  <si>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</si>
  <si>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</si>
  <si>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</si>
  <si>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</si>
  <si>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</si>
  <si>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</si>
  <si>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</si>
  <si>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</si>
  <si>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</si>
  <si>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Budowa sali gimnastycznej</t>
  </si>
  <si>
    <t>w Gimnazjum Nr 3 w Nysie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</si>
  <si>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</si>
  <si>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</si>
  <si>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</si>
  <si>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</si>
  <si>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</si>
  <si>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</si>
  <si>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</si>
  <si>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</si>
  <si>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</si>
  <si>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</si>
  <si>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</si>
  <si>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</si>
  <si>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</si>
  <si>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</si>
  <si>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</si>
  <si>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</si>
  <si>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</si>
  <si>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</si>
  <si>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eSzkoła szkołą ku przszłości "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</si>
  <si>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</si>
  <si>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</si>
  <si>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</si>
  <si>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</si>
  <si>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</si>
  <si>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</si>
  <si>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</si>
  <si>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</si>
  <si>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</si>
  <si>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</si>
  <si>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</si>
  <si>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</si>
  <si>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</si>
  <si>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Budowa lokalnej sieci</t>
  </si>
  <si>
    <t xml:space="preserve">szerokopasmowego dostępu do </t>
  </si>
  <si>
    <t>internetu na terenie Gminy Nysa</t>
  </si>
  <si>
    <r>
      <t>Załącznik Nr 3 do uchwały Nr  XLVII</t>
    </r>
    <r>
      <rPr>
        <sz val="10"/>
        <rFont val="Arial CE"/>
        <family val="0"/>
      </rPr>
      <t>/703/10</t>
    </r>
  </si>
  <si>
    <t>Rady Miejskiej w Nysie z dnia 20 maja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</si>
</sst>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2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3" fontId="0" fillId="0" borderId="6" xfId="15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3" fontId="0" fillId="0" borderId="8" xfId="15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 horizontal="center"/>
    </xf>
    <xf numFmtId="3" fontId="0" fillId="0" borderId="9" xfId="15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/>
    </xf>
    <xf numFmtId="3" fontId="0" fillId="0" borderId="21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3" fontId="0" fillId="0" borderId="22" xfId="15" applyNumberFormat="1" applyFont="1" applyFill="1" applyBorder="1" applyAlignment="1" applyProtection="1">
      <alignment horizontal="right"/>
      <protection/>
    </xf>
    <xf numFmtId="0" fontId="0" fillId="0" borderId="23" xfId="0" applyBorder="1" applyAlignment="1">
      <alignment horizontal="center"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25" xfId="15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8" fillId="2" borderId="28" xfId="0" applyFont="1" applyFill="1" applyBorder="1" applyAlignment="1">
      <alignment/>
    </xf>
    <xf numFmtId="3" fontId="8" fillId="2" borderId="29" xfId="15" applyNumberFormat="1" applyFont="1" applyFill="1" applyBorder="1" applyAlignment="1" applyProtection="1">
      <alignment horizontal="right"/>
      <protection/>
    </xf>
    <xf numFmtId="3" fontId="8" fillId="2" borderId="30" xfId="15" applyNumberFormat="1" applyFont="1" applyFill="1" applyBorder="1" applyAlignment="1" applyProtection="1">
      <alignment horizontal="right"/>
      <protection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24" xfId="15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"/>
    </xf>
    <xf numFmtId="4" fontId="8" fillId="2" borderId="29" xfId="15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Border="1" applyAlignment="1">
      <alignment/>
    </xf>
    <xf numFmtId="4" fontId="4" fillId="2" borderId="29" xfId="15" applyNumberFormat="1" applyFont="1" applyFill="1" applyBorder="1" applyAlignment="1" applyProtection="1">
      <alignment horizontal="right"/>
      <protection/>
    </xf>
    <xf numFmtId="3" fontId="8" fillId="2" borderId="38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4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6" xfId="0" applyFont="1" applyBorder="1" applyAlignment="1">
      <alignment/>
    </xf>
    <xf numFmtId="3" fontId="11" fillId="0" borderId="8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4" fontId="0" fillId="0" borderId="12" xfId="15" applyNumberFormat="1" applyFont="1" applyFill="1" applyBorder="1" applyAlignment="1" applyProtection="1">
      <alignment horizontal="right"/>
      <protection/>
    </xf>
    <xf numFmtId="4" fontId="0" fillId="0" borderId="43" xfId="15" applyNumberFormat="1" applyFont="1" applyFill="1" applyBorder="1" applyAlignment="1" applyProtection="1">
      <alignment horizontal="right"/>
      <protection/>
    </xf>
    <xf numFmtId="3" fontId="0" fillId="0" borderId="54" xfId="15" applyNumberFormat="1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/>
    </xf>
    <xf numFmtId="4" fontId="0" fillId="0" borderId="36" xfId="15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2" borderId="5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60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0</xdr:colOff>
      <xdr:row>83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37731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86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4306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tabSelected="1" view="pageBreakPreview" zoomScaleNormal="75" zoomScaleSheetLayoutView="100" workbookViewId="0" topLeftCell="A1">
      <pane ySplit="13" topLeftCell="BM14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5"/>
      <c r="C1" s="8"/>
      <c r="D1" s="8"/>
      <c r="E1" s="8"/>
      <c r="F1" s="8"/>
      <c r="G1" s="9"/>
      <c r="H1" s="26"/>
      <c r="I1" s="26"/>
      <c r="J1" s="14"/>
    </row>
    <row r="2" spans="1:10" ht="17.25" thickBot="1">
      <c r="A2" s="67"/>
      <c r="B2" s="67"/>
      <c r="C2" s="67"/>
      <c r="D2" s="67"/>
      <c r="E2" s="67"/>
      <c r="F2" s="67"/>
      <c r="G2" s="68"/>
      <c r="H2" s="69"/>
      <c r="I2" s="69" t="s">
        <v>53</v>
      </c>
      <c r="J2" s="70"/>
    </row>
    <row r="3" spans="1:10" ht="18">
      <c r="A3" s="118" t="s">
        <v>48</v>
      </c>
      <c r="B3" s="119"/>
      <c r="C3" s="119"/>
      <c r="D3" s="119"/>
      <c r="E3" s="119"/>
      <c r="F3" s="119"/>
      <c r="G3" s="119"/>
      <c r="H3" s="20" t="s">
        <v>60</v>
      </c>
      <c r="I3" s="20"/>
      <c r="J3" s="29"/>
    </row>
    <row r="4" spans="1:10" ht="12.75">
      <c r="A4" s="16"/>
      <c r="B4" s="3"/>
      <c r="E4" s="4"/>
      <c r="F4" s="4"/>
      <c r="G4" s="4"/>
      <c r="H4" s="6" t="s">
        <v>61</v>
      </c>
      <c r="I4" s="6"/>
      <c r="J4" s="30"/>
    </row>
    <row r="5" spans="1:10" ht="12.75">
      <c r="A5" s="16"/>
      <c r="B5" s="3"/>
      <c r="E5" s="4"/>
      <c r="F5" s="4"/>
      <c r="G5" s="4"/>
      <c r="H5" s="6" t="s">
        <v>56</v>
      </c>
      <c r="I5" s="6"/>
      <c r="J5" s="30"/>
    </row>
    <row r="6" spans="1:10" ht="12.75">
      <c r="A6" s="16"/>
      <c r="B6" s="3"/>
      <c r="E6" s="4"/>
      <c r="F6" s="4"/>
      <c r="G6" s="4"/>
      <c r="H6" s="72" t="s">
        <v>54</v>
      </c>
      <c r="I6" s="6"/>
      <c r="J6" s="30"/>
    </row>
    <row r="7" spans="1:10" ht="12.75">
      <c r="A7" s="16"/>
      <c r="B7" s="3"/>
      <c r="E7" s="4"/>
      <c r="F7" s="4"/>
      <c r="G7" s="4"/>
      <c r="H7" s="72" t="s">
        <v>55</v>
      </c>
      <c r="I7" s="6"/>
      <c r="J7" s="30"/>
    </row>
    <row r="8" spans="1:10" ht="12.75">
      <c r="A8" s="16"/>
      <c r="B8" s="3"/>
      <c r="E8" s="4"/>
      <c r="F8" s="4"/>
      <c r="G8" s="4"/>
      <c r="H8" s="6"/>
      <c r="I8" s="6"/>
      <c r="J8" s="30"/>
    </row>
    <row r="9" spans="1:10" ht="13.5" thickBot="1">
      <c r="A9" s="16"/>
      <c r="B9" s="3"/>
      <c r="E9" s="4"/>
      <c r="F9" s="4"/>
      <c r="G9" s="4"/>
      <c r="H9" s="72"/>
      <c r="I9" s="72"/>
      <c r="J9" s="30"/>
    </row>
    <row r="10" spans="1:10" ht="12.75">
      <c r="A10" s="123" t="s">
        <v>0</v>
      </c>
      <c r="B10" s="132" t="s">
        <v>1</v>
      </c>
      <c r="C10" s="115" t="s">
        <v>52</v>
      </c>
      <c r="D10" s="115" t="s">
        <v>51</v>
      </c>
      <c r="E10" s="115" t="s">
        <v>50</v>
      </c>
      <c r="F10" s="94" t="s">
        <v>2</v>
      </c>
      <c r="G10" s="129" t="s">
        <v>16</v>
      </c>
      <c r="H10" s="130"/>
      <c r="I10" s="130"/>
      <c r="J10" s="131"/>
    </row>
    <row r="11" spans="1:10" ht="12.75">
      <c r="A11" s="124"/>
      <c r="B11" s="121"/>
      <c r="C11" s="116"/>
      <c r="D11" s="116"/>
      <c r="E11" s="116"/>
      <c r="F11" s="10" t="s">
        <v>3</v>
      </c>
      <c r="G11" s="120">
        <v>2010</v>
      </c>
      <c r="H11" s="120">
        <v>2011</v>
      </c>
      <c r="I11" s="120">
        <v>2012</v>
      </c>
      <c r="J11" s="126">
        <v>2013</v>
      </c>
    </row>
    <row r="12" spans="1:10" ht="12.75">
      <c r="A12" s="124"/>
      <c r="B12" s="121"/>
      <c r="C12" s="116"/>
      <c r="D12" s="116"/>
      <c r="E12" s="116"/>
      <c r="F12" s="12" t="s">
        <v>4</v>
      </c>
      <c r="G12" s="121"/>
      <c r="H12" s="121"/>
      <c r="I12" s="121"/>
      <c r="J12" s="127"/>
    </row>
    <row r="13" spans="1:10" ht="13.5" thickBot="1">
      <c r="A13" s="125"/>
      <c r="B13" s="133"/>
      <c r="C13" s="117"/>
      <c r="D13" s="117"/>
      <c r="E13" s="117"/>
      <c r="F13" s="13" t="s">
        <v>49</v>
      </c>
      <c r="G13" s="122"/>
      <c r="H13" s="122"/>
      <c r="I13" s="122"/>
      <c r="J13" s="128"/>
    </row>
    <row r="14" spans="1:10" ht="12.75">
      <c r="A14" s="45">
        <v>1</v>
      </c>
      <c r="B14" s="17" t="s">
        <v>5</v>
      </c>
      <c r="C14" s="17" t="s">
        <v>6</v>
      </c>
      <c r="D14" s="17" t="s">
        <v>49</v>
      </c>
      <c r="E14" s="21" t="s">
        <v>18</v>
      </c>
      <c r="F14" s="24">
        <f>SUM(G14:J14)</f>
        <v>25143200</v>
      </c>
      <c r="G14" s="24">
        <v>7143200</v>
      </c>
      <c r="H14" s="24">
        <v>6000000</v>
      </c>
      <c r="I14" s="85">
        <v>6000000</v>
      </c>
      <c r="J14" s="46">
        <v>6000000</v>
      </c>
    </row>
    <row r="15" spans="1:10" ht="12.75">
      <c r="A15" s="47"/>
      <c r="B15" s="96" t="s">
        <v>25</v>
      </c>
      <c r="C15" s="105"/>
      <c r="D15" s="105"/>
      <c r="E15" s="33" t="s">
        <v>7</v>
      </c>
      <c r="F15" s="34">
        <f>SUM(G15:J15)</f>
        <v>21678200</v>
      </c>
      <c r="G15" s="34">
        <v>3678200</v>
      </c>
      <c r="H15" s="34">
        <v>6000000</v>
      </c>
      <c r="I15" s="95">
        <v>6000000</v>
      </c>
      <c r="J15" s="48">
        <v>6000000</v>
      </c>
    </row>
    <row r="16" spans="1:10" ht="12.75">
      <c r="A16" s="47"/>
      <c r="B16" s="96"/>
      <c r="C16" s="105"/>
      <c r="D16" s="105"/>
      <c r="E16" s="33" t="s">
        <v>17</v>
      </c>
      <c r="F16" s="34">
        <f>SUM(G16:J16)</f>
        <v>3465000</v>
      </c>
      <c r="G16" s="34">
        <v>3465000</v>
      </c>
      <c r="H16" s="34">
        <v>0</v>
      </c>
      <c r="I16" s="95">
        <v>0</v>
      </c>
      <c r="J16" s="48">
        <v>0</v>
      </c>
    </row>
    <row r="17" spans="1:10" ht="12.75">
      <c r="A17" s="66"/>
      <c r="B17" s="97"/>
      <c r="C17" s="106"/>
      <c r="D17" s="106"/>
      <c r="E17" s="41"/>
      <c r="F17" s="42"/>
      <c r="G17" s="42"/>
      <c r="H17" s="42"/>
      <c r="I17" s="87"/>
      <c r="J17" s="50"/>
    </row>
    <row r="18" spans="1:10" ht="12.75">
      <c r="A18" s="47">
        <v>2</v>
      </c>
      <c r="B18" s="96" t="s">
        <v>5</v>
      </c>
      <c r="C18" s="105" t="s">
        <v>6</v>
      </c>
      <c r="D18" s="105" t="s">
        <v>49</v>
      </c>
      <c r="E18" s="33" t="s">
        <v>18</v>
      </c>
      <c r="F18" s="34">
        <f>SUM(G18:J18)</f>
        <v>6680000</v>
      </c>
      <c r="G18" s="34">
        <v>680000</v>
      </c>
      <c r="H18" s="34">
        <v>2000000</v>
      </c>
      <c r="I18" s="95">
        <v>2000000</v>
      </c>
      <c r="J18" s="48">
        <v>2000000</v>
      </c>
    </row>
    <row r="19" spans="1:10" ht="12.75">
      <c r="A19" s="47"/>
      <c r="B19" s="96" t="s">
        <v>26</v>
      </c>
      <c r="C19" s="105"/>
      <c r="D19" s="105"/>
      <c r="E19" s="33" t="s">
        <v>7</v>
      </c>
      <c r="F19" s="34">
        <f>SUM(G19:J19)</f>
        <v>6030000</v>
      </c>
      <c r="G19" s="34">
        <v>30000</v>
      </c>
      <c r="H19" s="34">
        <v>2000000</v>
      </c>
      <c r="I19" s="95">
        <v>2000000</v>
      </c>
      <c r="J19" s="48">
        <v>2000000</v>
      </c>
    </row>
    <row r="20" spans="1:10" ht="12.75">
      <c r="A20" s="47"/>
      <c r="B20" s="96" t="s">
        <v>13</v>
      </c>
      <c r="C20" s="105"/>
      <c r="D20" s="105"/>
      <c r="E20" s="33" t="s">
        <v>17</v>
      </c>
      <c r="F20" s="34">
        <f>SUM(G20:J20)</f>
        <v>650000</v>
      </c>
      <c r="G20" s="34">
        <v>650000</v>
      </c>
      <c r="H20" s="34">
        <v>0</v>
      </c>
      <c r="I20" s="95">
        <v>0</v>
      </c>
      <c r="J20" s="48">
        <v>0</v>
      </c>
    </row>
    <row r="21" spans="1:10" ht="12.75">
      <c r="A21" s="47"/>
      <c r="B21" s="96"/>
      <c r="C21" s="105"/>
      <c r="D21" s="105"/>
      <c r="E21" s="33"/>
      <c r="F21" s="34"/>
      <c r="G21" s="34"/>
      <c r="H21" s="34"/>
      <c r="I21" s="95"/>
      <c r="J21" s="48"/>
    </row>
    <row r="22" spans="1:10" ht="12.75">
      <c r="A22" s="65">
        <v>3</v>
      </c>
      <c r="B22" s="98" t="s">
        <v>10</v>
      </c>
      <c r="C22" s="107" t="s">
        <v>6</v>
      </c>
      <c r="D22" s="107" t="s">
        <v>49</v>
      </c>
      <c r="E22" s="91" t="s">
        <v>18</v>
      </c>
      <c r="F22" s="92">
        <f>SUM(G22:J22)</f>
        <v>3460000</v>
      </c>
      <c r="G22" s="92">
        <v>460000</v>
      </c>
      <c r="H22" s="92">
        <v>1000000</v>
      </c>
      <c r="I22" s="93">
        <v>1000000</v>
      </c>
      <c r="J22" s="51">
        <v>1000000</v>
      </c>
    </row>
    <row r="23" spans="1:10" ht="12.75">
      <c r="A23" s="47"/>
      <c r="B23" s="96" t="s">
        <v>25</v>
      </c>
      <c r="C23" s="105"/>
      <c r="D23" s="105"/>
      <c r="E23" s="33" t="s">
        <v>7</v>
      </c>
      <c r="F23" s="34">
        <f>SUM(G23:J23)</f>
        <v>3190000</v>
      </c>
      <c r="G23" s="34">
        <v>190000</v>
      </c>
      <c r="H23" s="34">
        <v>1000000</v>
      </c>
      <c r="I23" s="95">
        <v>1000000</v>
      </c>
      <c r="J23" s="48">
        <v>1000000</v>
      </c>
    </row>
    <row r="24" spans="1:10" ht="12.75">
      <c r="A24" s="47"/>
      <c r="B24" s="96"/>
      <c r="C24" s="105"/>
      <c r="D24" s="105"/>
      <c r="E24" s="33" t="s">
        <v>17</v>
      </c>
      <c r="F24" s="34">
        <f>G24</f>
        <v>270000</v>
      </c>
      <c r="G24" s="34">
        <v>270000</v>
      </c>
      <c r="H24" s="34">
        <v>0</v>
      </c>
      <c r="I24" s="95">
        <v>0</v>
      </c>
      <c r="J24" s="48">
        <v>0</v>
      </c>
    </row>
    <row r="25" spans="1:10" ht="12.75">
      <c r="A25" s="66"/>
      <c r="B25" s="99"/>
      <c r="C25" s="106"/>
      <c r="D25" s="106"/>
      <c r="E25" s="41"/>
      <c r="F25" s="42"/>
      <c r="G25" s="42"/>
      <c r="H25" s="42"/>
      <c r="I25" s="87"/>
      <c r="J25" s="50"/>
    </row>
    <row r="26" spans="1:10" ht="12.75">
      <c r="A26" s="47">
        <v>4</v>
      </c>
      <c r="B26" s="98" t="s">
        <v>10</v>
      </c>
      <c r="C26" s="105" t="s">
        <v>6</v>
      </c>
      <c r="D26" s="105" t="s">
        <v>49</v>
      </c>
      <c r="E26" s="33" t="s">
        <v>18</v>
      </c>
      <c r="F26" s="34">
        <f>SUM(G26:J26)</f>
        <v>10356000</v>
      </c>
      <c r="G26" s="108">
        <v>356000</v>
      </c>
      <c r="H26" s="34">
        <v>3000000</v>
      </c>
      <c r="I26" s="95">
        <v>3500000</v>
      </c>
      <c r="J26" s="48">
        <v>3500000</v>
      </c>
    </row>
    <row r="27" spans="1:10" ht="12.75">
      <c r="A27" s="47"/>
      <c r="B27" s="96" t="s">
        <v>26</v>
      </c>
      <c r="C27" s="105"/>
      <c r="D27" s="105"/>
      <c r="E27" s="33" t="s">
        <v>7</v>
      </c>
      <c r="F27" s="34">
        <f>SUM(G27:J27)</f>
        <v>10010000</v>
      </c>
      <c r="G27" s="34">
        <v>10000</v>
      </c>
      <c r="H27" s="34">
        <v>3000000</v>
      </c>
      <c r="I27" s="95">
        <v>3500000</v>
      </c>
      <c r="J27" s="48">
        <v>3500000</v>
      </c>
    </row>
    <row r="28" spans="1:10" ht="12.75">
      <c r="A28" s="47"/>
      <c r="B28" s="96"/>
      <c r="C28" s="105"/>
      <c r="D28" s="105"/>
      <c r="E28" s="33" t="s">
        <v>17</v>
      </c>
      <c r="F28" s="34">
        <f>SUM(G28:J28)</f>
        <v>346000</v>
      </c>
      <c r="G28" s="34">
        <v>346000</v>
      </c>
      <c r="H28" s="34">
        <v>0</v>
      </c>
      <c r="I28" s="95">
        <v>0</v>
      </c>
      <c r="J28" s="48">
        <v>0</v>
      </c>
    </row>
    <row r="29" spans="1:10" ht="12.75">
      <c r="A29" s="66"/>
      <c r="B29" s="99"/>
      <c r="C29" s="106"/>
      <c r="D29" s="106"/>
      <c r="E29" s="106"/>
      <c r="F29" s="42"/>
      <c r="G29" s="42"/>
      <c r="H29" s="42"/>
      <c r="I29" s="87"/>
      <c r="J29" s="50"/>
    </row>
    <row r="30" spans="1:254" s="4" customFormat="1" ht="12.75">
      <c r="A30" s="47">
        <v>5</v>
      </c>
      <c r="B30" s="100" t="s">
        <v>11</v>
      </c>
      <c r="C30" s="22" t="s">
        <v>6</v>
      </c>
      <c r="D30" s="22" t="s">
        <v>44</v>
      </c>
      <c r="E30" s="33" t="s">
        <v>8</v>
      </c>
      <c r="F30" s="34">
        <f>SUM(G30:J30)</f>
        <v>2475585.8200000003</v>
      </c>
      <c r="G30" s="109">
        <v>375585.82</v>
      </c>
      <c r="H30" s="34">
        <v>700000</v>
      </c>
      <c r="I30" s="95">
        <v>700000</v>
      </c>
      <c r="J30" s="48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7"/>
      <c r="B31" s="100"/>
      <c r="C31" s="22"/>
      <c r="D31" s="22"/>
      <c r="E31" s="33"/>
      <c r="F31" s="34"/>
      <c r="G31" s="34"/>
      <c r="H31" s="34"/>
      <c r="I31" s="95"/>
      <c r="J31" s="48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61"/>
      <c r="B32" s="101"/>
      <c r="C32" s="40"/>
      <c r="D32" s="40"/>
      <c r="E32" s="40"/>
      <c r="F32" s="42"/>
      <c r="G32" s="42"/>
      <c r="H32" s="42"/>
      <c r="I32" s="87"/>
      <c r="J32" s="50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100" t="s">
        <v>23</v>
      </c>
      <c r="C33" s="22" t="s">
        <v>6</v>
      </c>
      <c r="D33" s="22" t="s">
        <v>44</v>
      </c>
      <c r="E33" s="33" t="s">
        <v>7</v>
      </c>
      <c r="F33" s="34">
        <f>SUM(G33:J33)</f>
        <v>9300000</v>
      </c>
      <c r="G33" s="34">
        <v>1800000</v>
      </c>
      <c r="H33" s="34">
        <v>4000000</v>
      </c>
      <c r="I33" s="95">
        <v>3500000</v>
      </c>
      <c r="J33" s="48">
        <v>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100" t="s">
        <v>24</v>
      </c>
      <c r="C34" s="22"/>
      <c r="D34" s="22"/>
      <c r="E34" s="22"/>
      <c r="F34" s="34"/>
      <c r="G34" s="34"/>
      <c r="H34" s="34"/>
      <c r="I34" s="95"/>
      <c r="J34" s="48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49"/>
      <c r="B35" s="101"/>
      <c r="C35" s="40"/>
      <c r="D35" s="40"/>
      <c r="E35" s="40"/>
      <c r="F35" s="110"/>
      <c r="G35" s="110"/>
      <c r="H35" s="110"/>
      <c r="I35" s="111"/>
      <c r="J35" s="76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19">
        <v>7</v>
      </c>
      <c r="B36" s="102" t="s">
        <v>14</v>
      </c>
      <c r="C36" s="22" t="s">
        <v>6</v>
      </c>
      <c r="D36" s="22" t="s">
        <v>49</v>
      </c>
      <c r="E36" s="33" t="s">
        <v>7</v>
      </c>
      <c r="F36" s="34">
        <f>SUM(G36:J36)</f>
        <v>51800000</v>
      </c>
      <c r="G36" s="34">
        <v>1800000</v>
      </c>
      <c r="H36" s="34">
        <v>10000000</v>
      </c>
      <c r="I36" s="95">
        <v>20000000</v>
      </c>
      <c r="J36" s="48">
        <v>20000000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9"/>
      <c r="B37" s="102" t="s">
        <v>47</v>
      </c>
      <c r="C37" s="22"/>
      <c r="D37" s="22"/>
      <c r="E37" s="33"/>
      <c r="F37" s="34"/>
      <c r="G37" s="34"/>
      <c r="H37" s="34"/>
      <c r="I37" s="95"/>
      <c r="J37" s="48"/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9"/>
      <c r="B38" s="102"/>
      <c r="C38" s="22"/>
      <c r="D38" s="22"/>
      <c r="E38" s="33"/>
      <c r="F38" s="34"/>
      <c r="G38" s="34"/>
      <c r="H38" s="34"/>
      <c r="I38" s="95"/>
      <c r="J38" s="48"/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63">
        <v>8</v>
      </c>
      <c r="B39" s="103" t="s">
        <v>15</v>
      </c>
      <c r="C39" s="64" t="s">
        <v>6</v>
      </c>
      <c r="D39" s="64" t="s">
        <v>44</v>
      </c>
      <c r="E39" s="91" t="s">
        <v>18</v>
      </c>
      <c r="F39" s="92">
        <f>SUM(G39:J39)</f>
        <v>5630000</v>
      </c>
      <c r="G39" s="92">
        <v>1630000</v>
      </c>
      <c r="H39" s="92">
        <v>2500000</v>
      </c>
      <c r="I39" s="93">
        <v>1500000</v>
      </c>
      <c r="J39" s="51">
        <v>0</v>
      </c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19"/>
      <c r="B40" s="102" t="s">
        <v>12</v>
      </c>
      <c r="C40" s="22"/>
      <c r="D40" s="22"/>
      <c r="E40" s="33" t="s">
        <v>7</v>
      </c>
      <c r="F40" s="34">
        <f>SUM(G40:J40)</f>
        <v>4130000</v>
      </c>
      <c r="G40" s="34">
        <v>130000</v>
      </c>
      <c r="H40" s="34">
        <v>2500000</v>
      </c>
      <c r="I40" s="95">
        <v>1500000</v>
      </c>
      <c r="J40" s="48">
        <v>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9"/>
      <c r="B41" s="102"/>
      <c r="C41" s="22"/>
      <c r="D41" s="22"/>
      <c r="E41" s="33" t="s">
        <v>17</v>
      </c>
      <c r="F41" s="34">
        <f>SUM(G41:J41)</f>
        <v>1500000</v>
      </c>
      <c r="G41" s="34">
        <v>1500000</v>
      </c>
      <c r="H41" s="34">
        <v>0</v>
      </c>
      <c r="I41" s="95">
        <v>0</v>
      </c>
      <c r="J41" s="48">
        <v>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9"/>
      <c r="B42" s="102"/>
      <c r="C42" s="22"/>
      <c r="D42" s="22"/>
      <c r="E42" s="33"/>
      <c r="F42" s="34"/>
      <c r="G42" s="34"/>
      <c r="H42" s="34"/>
      <c r="I42" s="95"/>
      <c r="J42" s="48"/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3">
        <v>9</v>
      </c>
      <c r="B43" s="103" t="s">
        <v>19</v>
      </c>
      <c r="C43" s="64" t="s">
        <v>6</v>
      </c>
      <c r="D43" s="64" t="s">
        <v>49</v>
      </c>
      <c r="E43" s="91" t="s">
        <v>18</v>
      </c>
      <c r="F43" s="92">
        <f>SUM(G43:J43)</f>
        <v>1610875.6099999999</v>
      </c>
      <c r="G43" s="114">
        <v>410875.61</v>
      </c>
      <c r="H43" s="92">
        <v>400000</v>
      </c>
      <c r="I43" s="93">
        <v>400000</v>
      </c>
      <c r="J43" s="51">
        <v>400000</v>
      </c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19"/>
      <c r="B44" s="102"/>
      <c r="C44" s="22"/>
      <c r="D44" s="22"/>
      <c r="E44" s="33" t="s">
        <v>7</v>
      </c>
      <c r="F44" s="34">
        <f>SUM(G44:J44)</f>
        <v>1341875.6099999999</v>
      </c>
      <c r="G44" s="109">
        <v>141875.61</v>
      </c>
      <c r="H44" s="34">
        <v>400000</v>
      </c>
      <c r="I44" s="95">
        <v>400000</v>
      </c>
      <c r="J44" s="48">
        <v>400000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9"/>
      <c r="B45" s="102"/>
      <c r="C45" s="22"/>
      <c r="D45" s="22"/>
      <c r="E45" s="33" t="s">
        <v>17</v>
      </c>
      <c r="F45" s="34">
        <f>SUM(G45:J45)</f>
        <v>269000</v>
      </c>
      <c r="G45" s="109">
        <v>269000</v>
      </c>
      <c r="H45" s="34">
        <v>0</v>
      </c>
      <c r="I45" s="95">
        <v>0</v>
      </c>
      <c r="J45" s="48">
        <v>0</v>
      </c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71"/>
      <c r="B46" s="104"/>
      <c r="C46" s="40"/>
      <c r="D46" s="40"/>
      <c r="E46" s="41"/>
      <c r="F46" s="42"/>
      <c r="G46" s="42"/>
      <c r="H46" s="42"/>
      <c r="I46" s="87"/>
      <c r="J46" s="50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77">
        <v>10</v>
      </c>
      <c r="B47" s="102" t="s">
        <v>20</v>
      </c>
      <c r="C47" s="22" t="s">
        <v>6</v>
      </c>
      <c r="D47" s="22" t="s">
        <v>49</v>
      </c>
      <c r="E47" s="33" t="s">
        <v>18</v>
      </c>
      <c r="F47" s="34">
        <f>SUM(G47:J47)</f>
        <v>5200000</v>
      </c>
      <c r="G47" s="34">
        <v>900000</v>
      </c>
      <c r="H47" s="34">
        <v>300000</v>
      </c>
      <c r="I47" s="95">
        <v>2000000</v>
      </c>
      <c r="J47" s="48">
        <v>2000000</v>
      </c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9"/>
      <c r="B48" s="102"/>
      <c r="C48" s="22"/>
      <c r="D48" s="22"/>
      <c r="E48" s="33" t="s">
        <v>7</v>
      </c>
      <c r="F48" s="34"/>
      <c r="G48" s="34">
        <v>0</v>
      </c>
      <c r="H48" s="34"/>
      <c r="I48" s="95"/>
      <c r="J48" s="48"/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2.75">
      <c r="A49" s="19"/>
      <c r="B49" s="102"/>
      <c r="C49" s="22"/>
      <c r="D49" s="22"/>
      <c r="E49" s="33" t="s">
        <v>17</v>
      </c>
      <c r="F49" s="34"/>
      <c r="G49" s="34">
        <v>900000</v>
      </c>
      <c r="H49" s="34"/>
      <c r="I49" s="95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2.75">
      <c r="A50" s="62"/>
      <c r="B50" s="104"/>
      <c r="C50" s="40"/>
      <c r="D50" s="40"/>
      <c r="E50" s="41"/>
      <c r="F50" s="42"/>
      <c r="G50" s="42"/>
      <c r="H50" s="42"/>
      <c r="I50" s="87"/>
      <c r="J50" s="50"/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2.75">
      <c r="A51" s="19">
        <v>11</v>
      </c>
      <c r="B51" s="102" t="s">
        <v>21</v>
      </c>
      <c r="C51" s="22" t="s">
        <v>6</v>
      </c>
      <c r="D51" s="22" t="s">
        <v>49</v>
      </c>
      <c r="E51" s="33" t="s">
        <v>7</v>
      </c>
      <c r="F51" s="34">
        <f>SUM(G51:J51)</f>
        <v>17350000</v>
      </c>
      <c r="G51" s="34">
        <v>350000</v>
      </c>
      <c r="H51" s="34">
        <v>5000000</v>
      </c>
      <c r="I51" s="95">
        <v>10000000</v>
      </c>
      <c r="J51" s="48">
        <v>2000000</v>
      </c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2"/>
      <c r="B52" s="39"/>
      <c r="C52" s="40"/>
      <c r="D52" s="40"/>
      <c r="E52" s="41"/>
      <c r="F52" s="42"/>
      <c r="G52" s="42"/>
      <c r="H52" s="42"/>
      <c r="I52" s="87"/>
      <c r="J52" s="50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3">
        <v>12</v>
      </c>
      <c r="B53" s="32" t="s">
        <v>32</v>
      </c>
      <c r="C53" s="22" t="s">
        <v>6</v>
      </c>
      <c r="D53" s="22" t="s">
        <v>46</v>
      </c>
      <c r="E53" s="33" t="s">
        <v>7</v>
      </c>
      <c r="F53" s="34">
        <f>SUM(G53:J53)</f>
        <v>5500000</v>
      </c>
      <c r="G53" s="34">
        <v>1500000</v>
      </c>
      <c r="H53" s="34">
        <v>4000000</v>
      </c>
      <c r="I53" s="95">
        <v>0</v>
      </c>
      <c r="J53" s="48">
        <v>0</v>
      </c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3"/>
      <c r="B54" s="32" t="s">
        <v>33</v>
      </c>
      <c r="C54" s="22"/>
      <c r="D54" s="22"/>
      <c r="E54" s="33"/>
      <c r="F54" s="34"/>
      <c r="G54" s="34"/>
      <c r="H54" s="34"/>
      <c r="I54" s="95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3"/>
      <c r="B55" s="32" t="s">
        <v>34</v>
      </c>
      <c r="C55" s="22"/>
      <c r="D55" s="22"/>
      <c r="E55" s="33"/>
      <c r="F55" s="34"/>
      <c r="G55" s="34"/>
      <c r="H55" s="34"/>
      <c r="I55" s="95"/>
      <c r="J55" s="48"/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3"/>
      <c r="B56" s="32" t="s">
        <v>35</v>
      </c>
      <c r="C56" s="22"/>
      <c r="D56" s="22"/>
      <c r="E56" s="33"/>
      <c r="F56" s="34"/>
      <c r="G56" s="34"/>
      <c r="H56" s="34"/>
      <c r="I56" s="95"/>
      <c r="J56" s="48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2"/>
      <c r="B57" s="44"/>
      <c r="C57" s="40"/>
      <c r="D57" s="40"/>
      <c r="E57" s="41"/>
      <c r="F57" s="42"/>
      <c r="G57" s="42"/>
      <c r="H57" s="42"/>
      <c r="I57" s="87"/>
      <c r="J57" s="50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3">
        <v>13</v>
      </c>
      <c r="B58" s="32" t="s">
        <v>27</v>
      </c>
      <c r="C58" s="22" t="s">
        <v>6</v>
      </c>
      <c r="D58" s="22" t="s">
        <v>46</v>
      </c>
      <c r="E58" s="33" t="s">
        <v>7</v>
      </c>
      <c r="F58" s="34">
        <f>SUM(G58:J58)</f>
        <v>5300000</v>
      </c>
      <c r="G58" s="34">
        <v>500000</v>
      </c>
      <c r="H58" s="34">
        <v>3800000</v>
      </c>
      <c r="I58" s="95">
        <v>1000000</v>
      </c>
      <c r="J58" s="48">
        <v>0</v>
      </c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53"/>
      <c r="B59" s="32" t="s">
        <v>28</v>
      </c>
      <c r="C59" s="22"/>
      <c r="D59" s="22"/>
      <c r="E59" s="33"/>
      <c r="F59" s="34"/>
      <c r="G59" s="34"/>
      <c r="H59" s="34"/>
      <c r="I59" s="95"/>
      <c r="J59" s="48"/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3"/>
      <c r="B60" s="32" t="s">
        <v>29</v>
      </c>
      <c r="C60" s="73"/>
      <c r="D60" s="22"/>
      <c r="E60" s="33"/>
      <c r="F60" s="34"/>
      <c r="G60" s="34"/>
      <c r="H60" s="34"/>
      <c r="I60" s="95"/>
      <c r="J60" s="48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2"/>
      <c r="B61" s="44"/>
      <c r="C61" s="74"/>
      <c r="D61" s="40"/>
      <c r="E61" s="41"/>
      <c r="F61" s="42"/>
      <c r="G61" s="42"/>
      <c r="H61" s="42"/>
      <c r="I61" s="87"/>
      <c r="J61" s="50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88">
        <v>14</v>
      </c>
      <c r="B62" s="89" t="s">
        <v>30</v>
      </c>
      <c r="C62" s="90" t="s">
        <v>22</v>
      </c>
      <c r="D62" s="64" t="s">
        <v>46</v>
      </c>
      <c r="E62" s="91" t="s">
        <v>8</v>
      </c>
      <c r="F62" s="92">
        <f>SUM(G62:J62)</f>
        <v>1100000</v>
      </c>
      <c r="G62" s="92">
        <v>400000</v>
      </c>
      <c r="H62" s="92">
        <v>700000</v>
      </c>
      <c r="I62" s="93">
        <v>0</v>
      </c>
      <c r="J62" s="51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3"/>
      <c r="B63" s="32" t="s">
        <v>31</v>
      </c>
      <c r="C63" s="73"/>
      <c r="D63" s="22"/>
      <c r="E63" s="33"/>
      <c r="F63" s="34"/>
      <c r="G63" s="34"/>
      <c r="H63" s="34"/>
      <c r="I63" s="95"/>
      <c r="J63" s="48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2"/>
      <c r="B64" s="39"/>
      <c r="C64" s="74"/>
      <c r="D64" s="40"/>
      <c r="E64" s="41"/>
      <c r="F64" s="42"/>
      <c r="G64" s="42"/>
      <c r="H64" s="42"/>
      <c r="I64" s="87"/>
      <c r="J64" s="50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3">
        <v>15</v>
      </c>
      <c r="B65" s="32" t="s">
        <v>36</v>
      </c>
      <c r="C65" s="73" t="s">
        <v>6</v>
      </c>
      <c r="D65" s="22" t="s">
        <v>46</v>
      </c>
      <c r="E65" s="33" t="s">
        <v>7</v>
      </c>
      <c r="F65" s="34">
        <f>SUM(G65+H65+J65)</f>
        <v>280000</v>
      </c>
      <c r="G65" s="34">
        <v>200000</v>
      </c>
      <c r="H65" s="34">
        <v>80000</v>
      </c>
      <c r="I65" s="95">
        <v>0</v>
      </c>
      <c r="J65" s="48">
        <v>0</v>
      </c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3"/>
      <c r="B66" s="32" t="s">
        <v>37</v>
      </c>
      <c r="C66" s="73"/>
      <c r="D66" s="22"/>
      <c r="E66" s="33"/>
      <c r="F66" s="34"/>
      <c r="G66" s="34"/>
      <c r="H66" s="34"/>
      <c r="I66" s="95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3"/>
      <c r="B67" s="32" t="s">
        <v>38</v>
      </c>
      <c r="C67" s="73"/>
      <c r="D67" s="22"/>
      <c r="E67" s="33"/>
      <c r="F67" s="34"/>
      <c r="G67" s="34"/>
      <c r="H67" s="34"/>
      <c r="I67" s="95"/>
      <c r="J67" s="48"/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3" t="s">
        <v>13</v>
      </c>
      <c r="B68" s="32" t="s">
        <v>39</v>
      </c>
      <c r="C68" s="73"/>
      <c r="D68" s="22"/>
      <c r="E68" s="33"/>
      <c r="F68" s="34"/>
      <c r="G68" s="34"/>
      <c r="H68" s="34"/>
      <c r="I68" s="95"/>
      <c r="J68" s="48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2"/>
      <c r="B69" s="44"/>
      <c r="C69" s="74"/>
      <c r="D69" s="40"/>
      <c r="E69" s="41"/>
      <c r="F69" s="42"/>
      <c r="G69" s="42"/>
      <c r="H69" s="42"/>
      <c r="I69" s="87"/>
      <c r="J69" s="50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3">
        <v>16</v>
      </c>
      <c r="B70" s="32" t="s">
        <v>40</v>
      </c>
      <c r="C70" s="73" t="s">
        <v>6</v>
      </c>
      <c r="D70" s="22" t="s">
        <v>46</v>
      </c>
      <c r="E70" s="33" t="s">
        <v>7</v>
      </c>
      <c r="F70" s="34">
        <f>SUM(G70+H70+J70)</f>
        <v>320000</v>
      </c>
      <c r="G70" s="34">
        <v>240000</v>
      </c>
      <c r="H70" s="34">
        <v>80000</v>
      </c>
      <c r="I70" s="95">
        <v>0</v>
      </c>
      <c r="J70" s="48">
        <v>0</v>
      </c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3"/>
      <c r="B71" s="32" t="s">
        <v>41</v>
      </c>
      <c r="C71" s="73"/>
      <c r="D71" s="22"/>
      <c r="E71" s="33"/>
      <c r="F71" s="34"/>
      <c r="G71" s="34"/>
      <c r="H71" s="34"/>
      <c r="I71" s="95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3"/>
      <c r="B72" s="32" t="s">
        <v>38</v>
      </c>
      <c r="C72" s="73"/>
      <c r="D72" s="22"/>
      <c r="E72" s="33"/>
      <c r="F72" s="34"/>
      <c r="G72" s="34"/>
      <c r="H72" s="34"/>
      <c r="I72" s="95"/>
      <c r="J72" s="48"/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3"/>
      <c r="B73" s="32" t="s">
        <v>39</v>
      </c>
      <c r="C73" s="73"/>
      <c r="D73" s="22"/>
      <c r="E73" s="33"/>
      <c r="F73" s="34"/>
      <c r="G73" s="34"/>
      <c r="H73" s="34"/>
      <c r="I73" s="95"/>
      <c r="J73" s="48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2"/>
      <c r="B74" s="44"/>
      <c r="C74" s="74"/>
      <c r="D74" s="40"/>
      <c r="E74" s="41"/>
      <c r="F74" s="42"/>
      <c r="G74" s="42"/>
      <c r="H74" s="42"/>
      <c r="I74" s="87"/>
      <c r="J74" s="50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3">
        <v>17</v>
      </c>
      <c r="B75" s="32" t="s">
        <v>42</v>
      </c>
      <c r="C75" s="73" t="s">
        <v>6</v>
      </c>
      <c r="D75" s="22" t="s">
        <v>46</v>
      </c>
      <c r="E75" s="33" t="s">
        <v>7</v>
      </c>
      <c r="F75" s="34">
        <f>SUM(G75+H75+J75)</f>
        <v>110000</v>
      </c>
      <c r="G75" s="34">
        <v>70000</v>
      </c>
      <c r="H75" s="34">
        <v>40000</v>
      </c>
      <c r="I75" s="95">
        <v>0</v>
      </c>
      <c r="J75" s="48">
        <v>0</v>
      </c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3"/>
      <c r="B76" s="32" t="s">
        <v>38</v>
      </c>
      <c r="C76" s="73" t="s">
        <v>13</v>
      </c>
      <c r="D76" s="22"/>
      <c r="E76" s="33"/>
      <c r="F76" s="34"/>
      <c r="G76" s="34"/>
      <c r="H76" s="34"/>
      <c r="I76" s="95"/>
      <c r="J76" s="48"/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3"/>
      <c r="B77" s="32" t="s">
        <v>43</v>
      </c>
      <c r="C77" s="73"/>
      <c r="D77" s="22"/>
      <c r="E77" s="33"/>
      <c r="F77" s="34"/>
      <c r="G77" s="34"/>
      <c r="H77" s="34"/>
      <c r="I77" s="95"/>
      <c r="J77" s="48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2"/>
      <c r="B78" s="44"/>
      <c r="C78" s="74"/>
      <c r="D78" s="40"/>
      <c r="E78" s="41"/>
      <c r="F78" s="42"/>
      <c r="G78" s="42"/>
      <c r="H78" s="42"/>
      <c r="I78" s="87"/>
      <c r="J78" s="50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3">
        <v>18</v>
      </c>
      <c r="B79" s="32" t="s">
        <v>57</v>
      </c>
      <c r="C79" s="73" t="s">
        <v>6</v>
      </c>
      <c r="D79" s="22" t="s">
        <v>49</v>
      </c>
      <c r="E79" s="33" t="s">
        <v>7</v>
      </c>
      <c r="F79" s="34">
        <f>SUM(G79+H79+I79+J79)</f>
        <v>12000000</v>
      </c>
      <c r="G79" s="34">
        <v>500000</v>
      </c>
      <c r="H79" s="34">
        <v>1000000</v>
      </c>
      <c r="I79" s="95">
        <v>3000000</v>
      </c>
      <c r="J79" s="48">
        <v>7500000</v>
      </c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3"/>
      <c r="B80" s="32" t="s">
        <v>58</v>
      </c>
      <c r="C80" s="73"/>
      <c r="D80" s="22"/>
      <c r="E80" s="33"/>
      <c r="F80" s="34"/>
      <c r="G80" s="34"/>
      <c r="H80" s="34"/>
      <c r="I80" s="95"/>
      <c r="J80" s="48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3.5" customHeight="1">
      <c r="A81" s="53"/>
      <c r="B81" s="32" t="s">
        <v>59</v>
      </c>
      <c r="C81" s="73"/>
      <c r="D81" s="22"/>
      <c r="E81" s="33"/>
      <c r="F81" s="34"/>
      <c r="G81" s="34"/>
      <c r="H81" s="34"/>
      <c r="I81" s="95"/>
      <c r="J81" s="48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" customFormat="1" ht="14.25" customHeight="1" thickBot="1">
      <c r="A82" s="54"/>
      <c r="B82" s="31"/>
      <c r="C82" s="23"/>
      <c r="D82" s="23"/>
      <c r="E82" s="35"/>
      <c r="F82" s="36"/>
      <c r="G82" s="36"/>
      <c r="H82" s="36"/>
      <c r="I82" s="112" t="s">
        <v>13</v>
      </c>
      <c r="J82" s="86"/>
      <c r="K82" s="2"/>
      <c r="L82" s="2"/>
      <c r="M82" s="2"/>
      <c r="N82" s="2"/>
      <c r="O82" s="2"/>
      <c r="P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10" ht="16.5" thickBot="1">
      <c r="A83" s="5"/>
      <c r="B83" s="4"/>
      <c r="C83" s="4"/>
      <c r="D83" s="4"/>
      <c r="E83" s="55" t="s">
        <v>9</v>
      </c>
      <c r="F83" s="80">
        <f>SUM(G83+H83+I83+J83)</f>
        <v>163615661.43</v>
      </c>
      <c r="G83" s="78">
        <f>SUM(G85+G86)</f>
        <v>19315661.43</v>
      </c>
      <c r="H83" s="56">
        <f>SUM(H14+H18+H22+H26+H30+H33+H36+H39+H43+H47+H51+H53+H58+H62+H65+H70+H75+H79)</f>
        <v>44600000</v>
      </c>
      <c r="I83" s="81">
        <f>SUM(I85+I86)</f>
        <v>54600000</v>
      </c>
      <c r="J83" s="57">
        <f>SUM(J14+J18+J22+J26+J30+J33+J36+J39+J43+J47+J51+J53+J58+J62+J65+J70+J75+J79)</f>
        <v>45100000</v>
      </c>
    </row>
    <row r="84" spans="5:10" ht="12.75">
      <c r="E84" s="7" t="s">
        <v>45</v>
      </c>
      <c r="F84" s="25"/>
      <c r="G84" s="25"/>
      <c r="H84" s="25"/>
      <c r="I84" s="82"/>
      <c r="J84" s="58"/>
    </row>
    <row r="85" spans="5:10" ht="12.75">
      <c r="E85" s="27" t="s">
        <v>17</v>
      </c>
      <c r="F85" s="113">
        <f>SUM(G85:J85)</f>
        <v>7400000</v>
      </c>
      <c r="G85" s="113">
        <f>SUM(G16+G20+G24+G28+G41+G45+G49)</f>
        <v>7400000</v>
      </c>
      <c r="H85" s="28">
        <v>0</v>
      </c>
      <c r="I85" s="83">
        <f>SUM(H16+H20+H24+H28+H41+H45)</f>
        <v>0</v>
      </c>
      <c r="J85" s="59">
        <v>0</v>
      </c>
    </row>
    <row r="86" spans="5:10" ht="13.5" thickBot="1">
      <c r="E86" s="37" t="s">
        <v>7</v>
      </c>
      <c r="F86" s="79">
        <f>SUM(G86+H86+I86+J86)</f>
        <v>156215661.43</v>
      </c>
      <c r="G86" s="79">
        <f>SUM(G15+G19+G23+G27+G30+G33+G36+G40+G44+G48+G51+G53+G58+G62+G65+G70+G75+G79)</f>
        <v>11915661.43</v>
      </c>
      <c r="H86" s="38">
        <f>SUM(H15+H19+H23+H27+H30+H33+H36+H40+H44+H47+H51+H53+H58+H62+H65+H70+H75+H79)</f>
        <v>44600000</v>
      </c>
      <c r="I86" s="84">
        <f>SUM(I15+I19+I23+I27+I30+I33+I36+I40+I44+I47+I51+I53+I58+I62+I65+I70+I75+I79)</f>
        <v>54600000</v>
      </c>
      <c r="J86" s="60">
        <f>SUM(J15+J19+J23+J27+J30+J33+J36+J40+J44+J47+J51+J53+J58+J62+J65+J70+J75+J79)</f>
        <v>45100000</v>
      </c>
    </row>
    <row r="87" spans="5:10" ht="12.75">
      <c r="E87" s="15"/>
      <c r="F87" s="15"/>
      <c r="G87" s="15"/>
      <c r="H87" s="43"/>
      <c r="I87" s="43"/>
      <c r="J87" s="15"/>
    </row>
    <row r="88" ht="12.75">
      <c r="F88" s="11"/>
    </row>
  </sheetData>
  <mergeCells count="11">
    <mergeCell ref="J11:J13"/>
    <mergeCell ref="G10:J10"/>
    <mergeCell ref="E10:E13"/>
    <mergeCell ref="B10:B13"/>
    <mergeCell ref="G11:G13"/>
    <mergeCell ref="H11:H13"/>
    <mergeCell ref="D10:D13"/>
    <mergeCell ref="C10:C13"/>
    <mergeCell ref="A3:G3"/>
    <mergeCell ref="I11:I13"/>
    <mergeCell ref="A10:A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9" scale="51" r:id="rId2"/>
  <rowBreaks count="1" manualBreakCount="1">
    <brk id="69" max="10" man="1"/>
  </rowBreaks>
  <colBreaks count="1" manualBreakCount="1">
    <brk id="10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2010-05-21T13:14:45Z</cp:lastPrinted>
  <dcterms:created xsi:type="dcterms:W3CDTF">2004-06-11T08:40:51Z</dcterms:created>
  <dcterms:modified xsi:type="dcterms:W3CDTF">2010-05-21T13:18:52Z</dcterms:modified>
  <cp:category/>
  <cp:version/>
  <cp:contentType/>
  <cp:contentStatus/>
  <cp:revision>1</cp:revision>
</cp:coreProperties>
</file>